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General Services\DEI\Website Content\Forms\"/>
    </mc:Choice>
  </mc:AlternateContent>
  <xr:revisionPtr revIDLastSave="0" documentId="8_{2ECE740F-BBCF-4E16-9009-8BE9D3379A0F}" xr6:coauthVersionLast="47" xr6:coauthVersionMax="47" xr10:uidLastSave="{00000000-0000-0000-0000-000000000000}"/>
  <bookViews>
    <workbookView xWindow="-108" yWindow="-108" windowWidth="23256" windowHeight="12576" xr2:uid="{CC5B75CB-9544-4C77-ABB7-0DD480AE4CB0}"/>
  </bookViews>
  <sheets>
    <sheet name="C2D Scoring Worksheet" sheetId="3" r:id="rId1"/>
    <sheet name="C2D Scoring" sheetId="1" r:id="rId2"/>
  </sheets>
  <definedNames>
    <definedName name="_xlnm.Print_Area" localSheetId="0">'C2D Scoring Worksheet'!$A$1:$G$126</definedName>
    <definedName name="_xlnm.Print_Titles" localSheetId="0">'C2D Scoring Worksheet'!$1:$6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F2" i="1"/>
  <c r="C23" i="1"/>
  <c r="F4" i="1"/>
  <c r="F3" i="1"/>
  <c r="C5" i="1"/>
  <c r="D5" i="1"/>
  <c r="C3" i="1"/>
  <c r="C30" i="1"/>
  <c r="D3" i="1"/>
  <c r="C17" i="1"/>
  <c r="C15" i="1"/>
  <c r="C11" i="1"/>
  <c r="C7" i="1"/>
  <c r="D30" i="1"/>
  <c r="D23" i="1"/>
  <c r="D17" i="1"/>
  <c r="D15" i="1"/>
  <c r="D11" i="1"/>
  <c r="D7" i="1"/>
  <c r="C37" i="1" l="1"/>
  <c r="C39" i="1" s="1"/>
  <c r="C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tc={88410BB0-6D46-4E24-BF52-277F8D7ACD42}</author>
    <author>tc={DC8322FC-4D1D-48A4-9366-C56C44624F1F}</author>
    <author>tc={FC05D5FE-E555-4BE8-83DF-52DC0D907883}</author>
  </authors>
  <commentList>
    <comment ref="C37" authorId="0" shapeId="0" xr:uid="{88410BB0-6D46-4E24-BF52-277F8D7ACD42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case formula is lost copy and paste with =SUM(C3:C36)</t>
      </text>
    </comment>
    <comment ref="C39" authorId="1" shapeId="0" xr:uid="{DC8322FC-4D1D-48A4-9366-C56C44624F1F}">
      <text>
        <t>[Threaded comment]
Your version of Excel allows you to read this threaded comment; however, any edits to it will get removed if the file is opened in a newer version of Excel. Learn more: https://go.microsoft.com/fwlink/?linkid=870924
Comment:
    If formula is lost copy and paste in the spot =SUM(C37:C38)%</t>
      </text>
    </comment>
    <comment ref="C41" authorId="2" shapeId="0" xr:uid="{FC05D5FE-E555-4BE8-83DF-52DC0D907883}">
      <text>
        <t>[Threaded comment]
Your version of Excel allows you to read this threaded comment; however, any edits to it will get removed if the file is opened in a newer version of Excel. Learn more: https://go.microsoft.com/fwlink/?linkid=870924
Comment:
    If formula is lost copy and paste =C39*20%*C40</t>
      </text>
    </comment>
  </commentList>
</comments>
</file>

<file path=xl/sharedStrings.xml><?xml version="1.0" encoding="utf-8"?>
<sst xmlns="http://schemas.openxmlformats.org/spreadsheetml/2006/main" count="162" uniqueCount="74">
  <si>
    <t>Max Points</t>
  </si>
  <si>
    <t>10-20%</t>
  </si>
  <si>
    <t>21-30%</t>
  </si>
  <si>
    <t>31-40%</t>
  </si>
  <si>
    <t xml:space="preserve">41-50% </t>
  </si>
  <si>
    <t>51+%</t>
  </si>
  <si>
    <t>Total Points</t>
  </si>
  <si>
    <t>Actual</t>
  </si>
  <si>
    <t>Total Percent</t>
  </si>
  <si>
    <t>Actual Score</t>
  </si>
  <si>
    <t>Maximum Technical Score</t>
  </si>
  <si>
    <t>Goal Met/Waiver Supplied</t>
  </si>
  <si>
    <t>Comments</t>
  </si>
  <si>
    <t>Vendor</t>
  </si>
  <si>
    <t>Date</t>
  </si>
  <si>
    <t>Evaluator</t>
  </si>
  <si>
    <t>Greater than 0</t>
  </si>
  <si>
    <t>1-8 hours</t>
  </si>
  <si>
    <t>9-16 hours</t>
  </si>
  <si>
    <t xml:space="preserve">Has at least 1 WMD Contract/Sub </t>
  </si>
  <si>
    <t>I. BEP Goal Compliance</t>
  </si>
  <si>
    <t>II. Diverse Contracts/Subcontracts</t>
  </si>
  <si>
    <t>III. % of Spend</t>
  </si>
  <si>
    <t>IV. # of Hours</t>
  </si>
  <si>
    <t>V. DEI Policies</t>
  </si>
  <si>
    <t>VI. Percentage of WMD Total Staff</t>
  </si>
  <si>
    <t>VI. %  WMD Governing Board/Executive staff</t>
  </si>
  <si>
    <t>VI. %  WMD Supervisors/Managers</t>
  </si>
  <si>
    <t>2% +</t>
  </si>
  <si>
    <t>1-10%</t>
  </si>
  <si>
    <t>11-20%</t>
  </si>
  <si>
    <t>41+%</t>
  </si>
  <si>
    <t>Supplied &amp; Actionable</t>
  </si>
  <si>
    <t>Vendor:</t>
  </si>
  <si>
    <t>Date:</t>
  </si>
  <si>
    <t>Evaluator:</t>
  </si>
  <si>
    <t>Factor Answer</t>
  </si>
  <si>
    <t>Not answered/Answered no/Not Verified</t>
  </si>
  <si>
    <t>Actual Points</t>
  </si>
  <si>
    <t>Verification Approved:</t>
  </si>
  <si>
    <t># Contracts</t>
  </si>
  <si>
    <t>Contracted/Subcontracted (outside of BEP Goal)</t>
  </si>
  <si>
    <t>No Contracts/Subcontracts (outside of BEP Goal)</t>
  </si>
  <si>
    <t>Comments:</t>
  </si>
  <si>
    <t>+1</t>
  </si>
  <si>
    <t>III.DEI Spend</t>
  </si>
  <si>
    <t># DEI Spend Items</t>
  </si>
  <si>
    <t>Total Percentage</t>
  </si>
  <si>
    <t>Potential Points</t>
  </si>
  <si>
    <t>IV. DEI Time:</t>
  </si>
  <si>
    <t># DEI Hours Items</t>
  </si>
  <si>
    <t>Total Hours</t>
  </si>
  <si>
    <t>0 hours</t>
  </si>
  <si>
    <t>17+ hours</t>
  </si>
  <si>
    <t>Actionable DEI policies provided</t>
  </si>
  <si>
    <t>No actionable DEI policies provided</t>
  </si>
  <si>
    <t>Total Percentage of WMD Staff</t>
  </si>
  <si>
    <t>0-9%</t>
  </si>
  <si>
    <t>41-50%</t>
  </si>
  <si>
    <t>Total Percentage of WMD Governing Board/Executives</t>
  </si>
  <si>
    <t>Total Percentage of WMD Supervisors/Managers</t>
  </si>
  <si>
    <t>test</t>
  </si>
  <si>
    <t>Comment</t>
  </si>
  <si>
    <t>Greater than 0% (ex: 0.01% - 0.9%)</t>
  </si>
  <si>
    <r>
      <t xml:space="preserve">I. BEP Goal Compliance: </t>
    </r>
    <r>
      <rPr>
        <b/>
        <sz val="8"/>
        <color rgb="FFFF0000"/>
        <rFont val="Calibri"/>
        <family val="2"/>
        <scheme val="minor"/>
      </rPr>
      <t>Pass/Fail</t>
    </r>
  </si>
  <si>
    <r>
      <t xml:space="preserve">V. DEI Policies: </t>
    </r>
    <r>
      <rPr>
        <b/>
        <sz val="8"/>
        <color rgb="FFFF0000"/>
        <rFont val="Calibri"/>
        <family val="2"/>
        <scheme val="minor"/>
      </rPr>
      <t>Pass/Fail</t>
    </r>
  </si>
  <si>
    <t>VI.Diversity in Staffing:</t>
  </si>
  <si>
    <t>Bid#:</t>
  </si>
  <si>
    <t>Round total hours up to next whole number. Examples: 1 minute = 1 hour / 30 minutes = 1 hour / 1.15 hours = 2 hours</t>
  </si>
  <si>
    <r>
      <t xml:space="preserve">II.Subcontracting/contracting with any WMDB (not limited to BEP) in the last calendar year outside of the current solicitation: </t>
    </r>
    <r>
      <rPr>
        <b/>
        <sz val="8"/>
        <color rgb="FFFF0000"/>
        <rFont val="Calibri"/>
        <family val="2"/>
        <scheme val="minor"/>
      </rPr>
      <t>Pass/Fail</t>
    </r>
  </si>
  <si>
    <t>BEP Goal Met/Good Faith Effort Waiver/Self-fulfilling/No BEP Goal on Procurement</t>
  </si>
  <si>
    <t>Commitment to Diversity Score Sheet v.24.7</t>
  </si>
  <si>
    <r>
      <rPr>
        <b/>
        <sz val="11"/>
        <color rgb="FFFF0000"/>
        <rFont val="Calibri"/>
        <family val="2"/>
        <scheme val="minor"/>
      </rPr>
      <t>PLEASE FILL OUT SHEET 1 "C2D Scoring Worksheet" FIRST</t>
    </r>
    <r>
      <rPr>
        <sz val="11"/>
        <color rgb="FFFF0000"/>
        <rFont val="Calibri"/>
        <family val="2"/>
        <scheme val="minor"/>
      </rPr>
      <t xml:space="preserve">.       All information entered will transfer over to this page. The ONLY thing needing to be entered in this page is the </t>
    </r>
    <r>
      <rPr>
        <b/>
        <sz val="11"/>
        <color rgb="FFFF0000"/>
        <rFont val="Calibri"/>
        <family val="2"/>
        <scheme val="minor"/>
      </rPr>
      <t xml:space="preserve">Maximum Technical Score. </t>
    </r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</si>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</sst>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9" fontId="0" fillId="0" borderId="1" xfId="1" applyFont="1" applyBorder="1"/>
    <xf numFmtId="9" fontId="0" fillId="0" borderId="1" xfId="0" applyNumberFormat="1" applyBorder="1"/>
    <xf numFmtId="2" fontId="0" fillId="0" borderId="1" xfId="0" applyNumberFormat="1" applyBorder="1"/>
    <xf numFmtId="2" fontId="3" fillId="2" borderId="1" xfId="0" applyNumberFormat="1" applyFont="1" applyFill="1" applyBorder="1" applyAlignment="1"/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0" fontId="6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 vertical="top"/>
    </xf>
    <xf numFmtId="0" fontId="4" fillId="0" borderId="1" xfId="0" applyFont="1" applyBorder="1" applyAlignment="1"/>
    <xf numFmtId="9" fontId="0" fillId="0" borderId="0" xfId="0" applyNumberFormat="1"/>
    <xf numFmtId="10" fontId="0" fillId="0" borderId="0" xfId="0" applyNumberForma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Continuous" wrapText="1"/>
    </xf>
    <xf numFmtId="0" fontId="6" fillId="3" borderId="9" xfId="0" applyFont="1" applyFill="1" applyBorder="1" applyAlignment="1">
      <alignment horizontal="centerContinuous" wrapText="1"/>
    </xf>
    <xf numFmtId="0" fontId="6" fillId="3" borderId="10" xfId="0" applyFont="1" applyFill="1" applyBorder="1" applyAlignment="1">
      <alignment horizontal="centerContinuous" wrapText="1"/>
    </xf>
    <xf numFmtId="0" fontId="0" fillId="3" borderId="10" xfId="0" applyFill="1" applyBorder="1" applyAlignment="1">
      <alignment horizontal="centerContinuous" wrapText="1"/>
    </xf>
    <xf numFmtId="0" fontId="0" fillId="3" borderId="2" xfId="0" applyFill="1" applyBorder="1" applyAlignment="1">
      <alignment horizontal="centerContinuous" wrapText="1"/>
    </xf>
    <xf numFmtId="0" fontId="6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Continuous" wrapText="1"/>
    </xf>
    <xf numFmtId="0" fontId="6" fillId="3" borderId="15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centerContinuous" wrapText="1"/>
    </xf>
    <xf numFmtId="0" fontId="0" fillId="4" borderId="0" xfId="0" applyFill="1"/>
    <xf numFmtId="0" fontId="6" fillId="4" borderId="0" xfId="0" applyFont="1" applyFill="1" applyAlignment="1">
      <alignment horizontal="right"/>
    </xf>
    <xf numFmtId="0" fontId="6" fillId="4" borderId="0" xfId="0" applyFont="1" applyFill="1"/>
    <xf numFmtId="0" fontId="7" fillId="4" borderId="0" xfId="0" applyFont="1" applyFill="1"/>
    <xf numFmtId="0" fontId="0" fillId="4" borderId="7" xfId="0" applyFill="1" applyBorder="1"/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8" xfId="0" applyFill="1" applyBorder="1"/>
    <xf numFmtId="49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4" fillId="4" borderId="0" xfId="0" applyFont="1" applyFill="1"/>
    <xf numFmtId="0" fontId="0" fillId="4" borderId="11" xfId="0" applyFill="1" applyBorder="1"/>
    <xf numFmtId="0" fontId="0" fillId="4" borderId="0" xfId="0" applyFill="1" applyBorder="1" applyAlignment="1">
      <alignment horizontal="centerContinuous" wrapText="1"/>
    </xf>
    <xf numFmtId="9" fontId="0" fillId="4" borderId="6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6" fontId="0" fillId="4" borderId="6" xfId="0" applyNumberFormat="1" applyFill="1" applyBorder="1" applyAlignment="1">
      <alignment horizontal="left"/>
    </xf>
    <xf numFmtId="9" fontId="0" fillId="4" borderId="0" xfId="0" applyNumberFormat="1" applyFill="1"/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Continuous" vertical="justify" wrapText="1"/>
    </xf>
    <xf numFmtId="0" fontId="0" fillId="4" borderId="17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19" xfId="0" applyFill="1" applyBorder="1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6" fillId="6" borderId="1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top" wrapText="1"/>
    </xf>
    <xf numFmtId="0" fontId="6" fillId="5" borderId="0" xfId="0" applyFont="1" applyFill="1" applyProtection="1">
      <protection locked="0"/>
    </xf>
    <xf numFmtId="14" fontId="6" fillId="4" borderId="0" xfId="0" applyNumberFormat="1" applyFont="1" applyFill="1" applyProtection="1">
      <protection locked="0"/>
    </xf>
    <xf numFmtId="0" fontId="6" fillId="4" borderId="0" xfId="0" applyFont="1" applyFill="1" applyProtection="1">
      <protection locked="0"/>
    </xf>
    <xf numFmtId="0" fontId="0" fillId="5" borderId="7" xfId="0" applyFill="1" applyBorder="1" applyAlignment="1" applyProtection="1">
      <alignment horizontal="centerContinuous" vertical="justify" wrapText="1"/>
      <protection locked="0"/>
    </xf>
    <xf numFmtId="0" fontId="0" fillId="4" borderId="0" xfId="0" applyFill="1" applyProtection="1"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Protection="1">
      <protection locked="0"/>
    </xf>
    <xf numFmtId="0" fontId="3" fillId="2" borderId="10" xfId="0" applyFont="1" applyFill="1" applyBorder="1"/>
    <xf numFmtId="0" fontId="0" fillId="0" borderId="20" xfId="0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right"/>
    </xf>
    <xf numFmtId="0" fontId="12" fillId="0" borderId="0" xfId="0" applyFont="1" applyAlignment="1">
      <alignment vertical="top" wrapText="1"/>
    </xf>
    <xf numFmtId="0" fontId="9" fillId="4" borderId="8" xfId="0" applyFont="1" applyFill="1" applyBorder="1" applyAlignment="1" applyProtection="1">
      <alignment horizontal="left" vertical="top" wrapText="1"/>
      <protection locked="0"/>
    </xf>
    <xf numFmtId="0" fontId="9" fillId="4" borderId="11" xfId="0" applyFont="1" applyFill="1" applyBorder="1" applyAlignment="1" applyProtection="1">
      <alignment horizontal="left" vertical="top" wrapText="1"/>
      <protection locked="0"/>
    </xf>
    <xf numFmtId="0" fontId="9" fillId="4" borderId="6" xfId="0" applyFont="1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18</xdr:row>
          <xdr:rowOff>0</xdr:rowOff>
        </xdr:from>
        <xdr:to>
          <xdr:col>2</xdr:col>
          <xdr:colOff>1859280</xdr:colOff>
          <xdr:row>18</xdr:row>
          <xdr:rowOff>152400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List of vendors and % goal met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19</xdr:row>
          <xdr:rowOff>30480</xdr:rowOff>
        </xdr:from>
        <xdr:to>
          <xdr:col>2</xdr:col>
          <xdr:colOff>1859280</xdr:colOff>
          <xdr:row>20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U-Plan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30480</xdr:rowOff>
        </xdr:from>
        <xdr:to>
          <xdr:col>2</xdr:col>
          <xdr:colOff>1866900</xdr:colOff>
          <xdr:row>22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Copy of Good Faith Effort Waiver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228600</xdr:rowOff>
        </xdr:from>
        <xdr:to>
          <xdr:col>3</xdr:col>
          <xdr:colOff>175260</xdr:colOff>
          <xdr:row>32</xdr:row>
          <xdr:rowOff>175260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Receipts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30480</xdr:rowOff>
        </xdr:from>
        <xdr:to>
          <xdr:col>2</xdr:col>
          <xdr:colOff>1859280</xdr:colOff>
          <xdr:row>33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47</xdr:row>
          <xdr:rowOff>0</xdr:rowOff>
        </xdr:from>
        <xdr:to>
          <xdr:col>2</xdr:col>
          <xdr:colOff>1859280</xdr:colOff>
          <xdr:row>47</xdr:row>
          <xdr:rowOff>160020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Proof of Transaction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48</xdr:row>
          <xdr:rowOff>30480</xdr:rowOff>
        </xdr:from>
        <xdr:to>
          <xdr:col>2</xdr:col>
          <xdr:colOff>1859280</xdr:colOff>
          <xdr:row>49</xdr:row>
          <xdr:rowOff>7620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Receipts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49</xdr:row>
          <xdr:rowOff>22860</xdr:rowOff>
        </xdr:from>
        <xdr:to>
          <xdr:col>2</xdr:col>
          <xdr:colOff>1859280</xdr:colOff>
          <xdr:row>49</xdr:row>
          <xdr:rowOff>175260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50</xdr:row>
          <xdr:rowOff>0</xdr:rowOff>
        </xdr:from>
        <xdr:to>
          <xdr:col>2</xdr:col>
          <xdr:colOff>1859280</xdr:colOff>
          <xdr:row>50</xdr:row>
          <xdr:rowOff>160020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Purchase Description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51</xdr:row>
          <xdr:rowOff>30480</xdr:rowOff>
        </xdr:from>
        <xdr:to>
          <xdr:col>2</xdr:col>
          <xdr:colOff>1859280</xdr:colOff>
          <xdr:row>52</xdr:row>
          <xdr:rowOff>7620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Flyer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52</xdr:row>
          <xdr:rowOff>22860</xdr:rowOff>
        </xdr:from>
        <xdr:to>
          <xdr:col>2</xdr:col>
          <xdr:colOff>1866900</xdr:colOff>
          <xdr:row>53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References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22860</xdr:rowOff>
        </xdr:from>
        <xdr:to>
          <xdr:col>2</xdr:col>
          <xdr:colOff>1866900</xdr:colOff>
          <xdr:row>54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6</xdr:col>
      <xdr:colOff>933186</xdr:colOff>
      <xdr:row>5</xdr:row>
      <xdr:rowOff>110667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86774" cy="1002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67</xdr:row>
          <xdr:rowOff>0</xdr:rowOff>
        </xdr:from>
        <xdr:to>
          <xdr:col>2</xdr:col>
          <xdr:colOff>1859280</xdr:colOff>
          <xdr:row>67</xdr:row>
          <xdr:rowOff>160020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Timesheet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68</xdr:row>
          <xdr:rowOff>30480</xdr:rowOff>
        </xdr:from>
        <xdr:to>
          <xdr:col>2</xdr:col>
          <xdr:colOff>1859280</xdr:colOff>
          <xdr:row>69</xdr:row>
          <xdr:rowOff>7620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Event Flyer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69</xdr:row>
          <xdr:rowOff>22860</xdr:rowOff>
        </xdr:from>
        <xdr:to>
          <xdr:col>2</xdr:col>
          <xdr:colOff>1866900</xdr:colOff>
          <xdr:row>70</xdr:row>
          <xdr:rowOff>7620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References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70</xdr:row>
          <xdr:rowOff>0</xdr:rowOff>
        </xdr:from>
        <xdr:to>
          <xdr:col>2</xdr:col>
          <xdr:colOff>1859280</xdr:colOff>
          <xdr:row>70</xdr:row>
          <xdr:rowOff>160020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Event Emails/Pages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22860</xdr:rowOff>
        </xdr:from>
        <xdr:to>
          <xdr:col>2</xdr:col>
          <xdr:colOff>1866900</xdr:colOff>
          <xdr:row>72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84</xdr:row>
          <xdr:rowOff>30480</xdr:rowOff>
        </xdr:from>
        <xdr:to>
          <xdr:col>2</xdr:col>
          <xdr:colOff>1859280</xdr:colOff>
          <xdr:row>84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 policies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83</xdr:row>
          <xdr:rowOff>30480</xdr:rowOff>
        </xdr:from>
        <xdr:to>
          <xdr:col>2</xdr:col>
          <xdr:colOff>1859280</xdr:colOff>
          <xdr:row>83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Screenshot of  DEI policies on website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124</xdr:row>
          <xdr:rowOff>30480</xdr:rowOff>
        </xdr:from>
        <xdr:to>
          <xdr:col>3</xdr:col>
          <xdr:colOff>403860</xdr:colOff>
          <xdr:row>124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 staff list including role and diversity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30480</xdr:rowOff>
        </xdr:from>
        <xdr:to>
          <xdr:col>2</xdr:col>
          <xdr:colOff>1859280</xdr:colOff>
          <xdr:row>21</xdr:row>
          <xdr:rowOff>7620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BEP Goal - No Verification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30480</xdr:rowOff>
        </xdr:from>
        <xdr:to>
          <xdr:col>2</xdr:col>
          <xdr:colOff>1859280</xdr:colOff>
          <xdr:row>34</xdr:row>
          <xdr:rowOff>190500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References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30480</xdr:rowOff>
        </xdr:from>
        <xdr:to>
          <xdr:col>3</xdr:col>
          <xdr:colOff>403860</xdr:colOff>
          <xdr:row>125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 EEO Form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oney, Melissa" id="{CDC41797-A9C9-4825-9773-B88C8683F57B}" userId="S::Melissa.Mooney@illinois.gov::985b6028-d0cd-41ae-b640-0c90eac6f46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" dT="2023-07-13T15:38:40.35" personId="{CDC41797-A9C9-4825-9773-B88C8683F57B}" id="{88410BB0-6D46-4E24-BF52-277F8D7ACD42}">
    <text>In case formula is lost copy and paste with =SUM(C3:C36)</text>
  </threadedComment>
  <threadedComment ref="C39" dT="2023-07-13T15:38:08.82" personId="{CDC41797-A9C9-4825-9773-B88C8683F57B}" id="{DC8322FC-4D1D-48A4-9366-C56C44624F1F}">
    <text>If formula is lost copy and paste in the spot =SUM(C37:C38)%</text>
  </threadedComment>
  <threadedComment ref="C41" dT="2023-07-13T15:37:36.24" personId="{CDC41797-A9C9-4825-9773-B88C8683F57B}" id="{FC05D5FE-E555-4BE8-83DF-52DC0D907883}">
    <text>If formula is lost copy and paste =C39*20%*C40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4A51-1E13-4454-BAE6-E0613CA2D62E}">
  <sheetPr codeName="Sheet1"/>
  <dimension ref="A8:G129"/>
  <sheetViews>
    <sheetView tabSelected="1" zoomScale="145" zoomScaleNormal="145" zoomScaleSheetLayoutView="100" zoomScalePageLayoutView="70" workbookViewId="0">
      <selection activeCell="E10" sqref="E10"/>
    </sheetView>
  </sheetViews>
  <sheetFormatPr defaultColWidth="9.109375" defaultRowHeight="14.4" x14ac:dyDescent="0.3"/>
  <cols>
    <col min="1" max="1" width="9.109375" style="37"/>
    <col min="2" max="2" width="7.5546875" style="37" customWidth="1"/>
    <col min="3" max="3" width="28.33203125" style="37" customWidth="1"/>
    <col min="4" max="4" width="16.6640625" style="37" customWidth="1"/>
    <col min="5" max="5" width="29.6640625" style="37" bestFit="1" customWidth="1"/>
    <col min="6" max="6" width="13.6640625" style="37" bestFit="1" customWidth="1"/>
    <col min="7" max="7" width="16.6640625" style="37" customWidth="1"/>
    <col min="8" max="9" width="9.109375" style="37"/>
    <col min="10" max="10" width="4.33203125" style="37" customWidth="1"/>
    <col min="11" max="16384" width="9.109375" style="37"/>
  </cols>
  <sheetData>
    <row r="8" spans="1:7" x14ac:dyDescent="0.3">
      <c r="B8" s="38" t="s">
        <v>33</v>
      </c>
      <c r="C8" s="73" t="s">
        <v>73</v>
      </c>
      <c r="D8" s="39"/>
    </row>
    <row r="9" spans="1:7" x14ac:dyDescent="0.3">
      <c r="B9" s="38" t="s">
        <v>34</v>
      </c>
      <c r="C9" s="74" t="s">
        <v>73</v>
      </c>
      <c r="D9" s="39"/>
    </row>
    <row r="10" spans="1:7" x14ac:dyDescent="0.3">
      <c r="B10" s="38" t="s">
        <v>35</v>
      </c>
      <c r="C10" s="73" t="s">
        <v>61</v>
      </c>
      <c r="D10" s="39"/>
    </row>
    <row r="11" spans="1:7" x14ac:dyDescent="0.3">
      <c r="B11" s="38" t="s">
        <v>67</v>
      </c>
      <c r="C11" s="75" t="s">
        <v>61</v>
      </c>
    </row>
    <row r="13" spans="1:7" ht="18" x14ac:dyDescent="0.35">
      <c r="A13" s="40" t="s">
        <v>64</v>
      </c>
      <c r="C13" s="39"/>
      <c r="D13" s="39"/>
    </row>
    <row r="14" spans="1:7" x14ac:dyDescent="0.3">
      <c r="C14" s="25" t="s">
        <v>36</v>
      </c>
      <c r="D14" s="25"/>
      <c r="E14" s="33"/>
      <c r="F14" s="24" t="s">
        <v>48</v>
      </c>
      <c r="G14" s="24" t="s">
        <v>38</v>
      </c>
    </row>
    <row r="15" spans="1:7" x14ac:dyDescent="0.3">
      <c r="C15" s="41" t="s">
        <v>70</v>
      </c>
      <c r="D15" s="41"/>
      <c r="E15" s="41"/>
      <c r="F15" s="42">
        <v>5</v>
      </c>
      <c r="G15" s="76"/>
    </row>
    <row r="16" spans="1:7" x14ac:dyDescent="0.3">
      <c r="C16" s="43" t="s">
        <v>37</v>
      </c>
      <c r="D16" s="44"/>
      <c r="E16" s="45"/>
      <c r="F16" s="46">
        <v>0</v>
      </c>
      <c r="G16" s="60"/>
    </row>
    <row r="18" spans="1:7" x14ac:dyDescent="0.3">
      <c r="B18" s="39" t="s">
        <v>39</v>
      </c>
    </row>
    <row r="19" spans="1:7" s="77" customFormat="1" x14ac:dyDescent="0.3"/>
    <row r="20" spans="1:7" s="77" customFormat="1" x14ac:dyDescent="0.3"/>
    <row r="21" spans="1:7" s="77" customFormat="1" x14ac:dyDescent="0.3"/>
    <row r="22" spans="1:7" s="77" customFormat="1" x14ac:dyDescent="0.3"/>
    <row r="23" spans="1:7" ht="15" thickBot="1" x14ac:dyDescent="0.35"/>
    <row r="24" spans="1:7" x14ac:dyDescent="0.3">
      <c r="C24" s="26" t="s">
        <v>43</v>
      </c>
      <c r="D24" s="27"/>
      <c r="E24" s="28"/>
      <c r="F24" s="29"/>
    </row>
    <row r="25" spans="1:7" ht="60" customHeight="1" x14ac:dyDescent="0.3">
      <c r="C25" s="87" t="s">
        <v>62</v>
      </c>
      <c r="D25" s="88"/>
      <c r="E25" s="88"/>
      <c r="F25" s="89"/>
    </row>
    <row r="27" spans="1:7" ht="18" x14ac:dyDescent="0.35">
      <c r="A27" s="40" t="s">
        <v>69</v>
      </c>
    </row>
    <row r="28" spans="1:7" ht="18" x14ac:dyDescent="0.35">
      <c r="A28" s="40"/>
      <c r="C28" s="25" t="s">
        <v>36</v>
      </c>
      <c r="D28" s="33"/>
      <c r="E28" s="24" t="s">
        <v>40</v>
      </c>
      <c r="F28" s="24" t="s">
        <v>48</v>
      </c>
      <c r="G28" s="24" t="s">
        <v>38</v>
      </c>
    </row>
    <row r="29" spans="1:7" ht="18" x14ac:dyDescent="0.35">
      <c r="A29" s="40"/>
      <c r="C29" s="47" t="s">
        <v>41</v>
      </c>
      <c r="D29" s="45"/>
      <c r="E29" s="48" t="s">
        <v>44</v>
      </c>
      <c r="F29" s="42">
        <v>10</v>
      </c>
      <c r="G29" s="76"/>
    </row>
    <row r="30" spans="1:7" ht="18" x14ac:dyDescent="0.35">
      <c r="A30" s="40"/>
      <c r="C30" s="47" t="s">
        <v>42</v>
      </c>
      <c r="D30" s="45"/>
      <c r="E30" s="48">
        <v>0</v>
      </c>
      <c r="F30" s="42">
        <v>0</v>
      </c>
      <c r="G30" s="60"/>
    </row>
    <row r="31" spans="1:7" ht="18" x14ac:dyDescent="0.35">
      <c r="A31" s="40"/>
    </row>
    <row r="32" spans="1:7" ht="18" x14ac:dyDescent="0.35">
      <c r="A32" s="40"/>
      <c r="B32" s="39" t="s">
        <v>39</v>
      </c>
    </row>
    <row r="33" spans="1:7" s="77" customFormat="1" ht="18" x14ac:dyDescent="0.35">
      <c r="A33" s="80"/>
    </row>
    <row r="34" spans="1:7" s="77" customFormat="1" ht="18" x14ac:dyDescent="0.35">
      <c r="A34" s="80"/>
    </row>
    <row r="35" spans="1:7" s="77" customFormat="1" ht="18.600000000000001" thickBot="1" x14ac:dyDescent="0.4">
      <c r="A35" s="80"/>
    </row>
    <row r="36" spans="1:7" x14ac:dyDescent="0.3">
      <c r="C36" s="26" t="s">
        <v>43</v>
      </c>
      <c r="D36" s="27"/>
      <c r="E36" s="28"/>
      <c r="F36" s="29"/>
    </row>
    <row r="37" spans="1:7" ht="60" customHeight="1" x14ac:dyDescent="0.3">
      <c r="C37" s="87" t="s">
        <v>62</v>
      </c>
      <c r="D37" s="88"/>
      <c r="E37" s="88"/>
      <c r="F37" s="89"/>
    </row>
    <row r="40" spans="1:7" ht="18" x14ac:dyDescent="0.35">
      <c r="A40" s="40" t="s">
        <v>45</v>
      </c>
    </row>
    <row r="41" spans="1:7" x14ac:dyDescent="0.3">
      <c r="C41" s="30" t="s">
        <v>46</v>
      </c>
      <c r="D41" s="24" t="s">
        <v>47</v>
      </c>
      <c r="E41" s="30" t="s">
        <v>48</v>
      </c>
      <c r="F41" s="32"/>
      <c r="G41" s="31" t="s">
        <v>38</v>
      </c>
    </row>
    <row r="42" spans="1:7" x14ac:dyDescent="0.3">
      <c r="C42" s="90"/>
      <c r="D42" s="93"/>
      <c r="E42" s="49">
        <v>0</v>
      </c>
      <c r="F42" s="50">
        <v>0</v>
      </c>
      <c r="G42" s="81"/>
    </row>
    <row r="43" spans="1:7" x14ac:dyDescent="0.3">
      <c r="C43" s="91"/>
      <c r="D43" s="94"/>
      <c r="E43" s="51" t="s">
        <v>63</v>
      </c>
      <c r="F43" s="50">
        <v>10</v>
      </c>
      <c r="G43" s="61"/>
    </row>
    <row r="44" spans="1:7" x14ac:dyDescent="0.3">
      <c r="C44" s="91"/>
      <c r="D44" s="94"/>
      <c r="E44" s="49">
        <v>0.01</v>
      </c>
      <c r="F44" s="50">
        <v>15</v>
      </c>
      <c r="G44" s="61"/>
    </row>
    <row r="45" spans="1:7" x14ac:dyDescent="0.3">
      <c r="C45" s="92"/>
      <c r="D45" s="95"/>
      <c r="E45" s="51" t="s">
        <v>28</v>
      </c>
      <c r="F45" s="50">
        <v>20</v>
      </c>
      <c r="G45" s="62"/>
    </row>
    <row r="47" spans="1:7" x14ac:dyDescent="0.3">
      <c r="B47" s="39" t="s">
        <v>39</v>
      </c>
    </row>
    <row r="48" spans="1:7" s="77" customFormat="1" x14ac:dyDescent="0.3"/>
    <row r="49" spans="1:7" s="77" customFormat="1" x14ac:dyDescent="0.3"/>
    <row r="50" spans="1:7" s="77" customFormat="1" x14ac:dyDescent="0.3"/>
    <row r="51" spans="1:7" s="77" customFormat="1" x14ac:dyDescent="0.3"/>
    <row r="52" spans="1:7" s="77" customFormat="1" x14ac:dyDescent="0.3"/>
    <row r="53" spans="1:7" s="77" customFormat="1" x14ac:dyDescent="0.3"/>
    <row r="54" spans="1:7" s="77" customFormat="1" x14ac:dyDescent="0.3">
      <c r="D54" s="82"/>
      <c r="E54" s="82"/>
    </row>
    <row r="55" spans="1:7" ht="15" thickBot="1" x14ac:dyDescent="0.35"/>
    <row r="56" spans="1:7" x14ac:dyDescent="0.3">
      <c r="C56" s="26" t="s">
        <v>43</v>
      </c>
      <c r="D56" s="27"/>
      <c r="E56" s="28"/>
      <c r="F56" s="29"/>
    </row>
    <row r="57" spans="1:7" ht="60" customHeight="1" x14ac:dyDescent="0.3">
      <c r="C57" s="87" t="s">
        <v>62</v>
      </c>
      <c r="D57" s="88"/>
      <c r="E57" s="88"/>
      <c r="F57" s="89"/>
    </row>
    <row r="59" spans="1:7" ht="18" x14ac:dyDescent="0.35">
      <c r="A59" s="40" t="s">
        <v>49</v>
      </c>
    </row>
    <row r="60" spans="1:7" x14ac:dyDescent="0.3">
      <c r="A60" s="52" t="s">
        <v>68</v>
      </c>
      <c r="B60" s="52"/>
      <c r="C60" s="52"/>
      <c r="D60" s="52"/>
      <c r="E60" s="52"/>
    </row>
    <row r="61" spans="1:7" x14ac:dyDescent="0.3">
      <c r="C61" s="30" t="s">
        <v>50</v>
      </c>
      <c r="D61" s="24" t="s">
        <v>51</v>
      </c>
      <c r="E61" s="30" t="s">
        <v>48</v>
      </c>
      <c r="F61" s="32"/>
      <c r="G61" s="31" t="s">
        <v>38</v>
      </c>
    </row>
    <row r="62" spans="1:7" x14ac:dyDescent="0.3">
      <c r="C62" s="96"/>
      <c r="D62" s="102"/>
      <c r="E62" s="49" t="s">
        <v>52</v>
      </c>
      <c r="F62" s="50">
        <v>0</v>
      </c>
      <c r="G62" s="79"/>
    </row>
    <row r="63" spans="1:7" x14ac:dyDescent="0.3">
      <c r="C63" s="98"/>
      <c r="D63" s="103"/>
      <c r="E63" s="51" t="s">
        <v>17</v>
      </c>
      <c r="F63" s="50">
        <v>10</v>
      </c>
      <c r="G63" s="63"/>
    </row>
    <row r="64" spans="1:7" x14ac:dyDescent="0.3">
      <c r="C64" s="98"/>
      <c r="D64" s="103"/>
      <c r="E64" s="49" t="s">
        <v>18</v>
      </c>
      <c r="F64" s="50">
        <v>15</v>
      </c>
      <c r="G64" s="63"/>
    </row>
    <row r="65" spans="1:7" x14ac:dyDescent="0.3">
      <c r="C65" s="100"/>
      <c r="D65" s="104"/>
      <c r="E65" s="51" t="s">
        <v>53</v>
      </c>
      <c r="F65" s="50">
        <v>20</v>
      </c>
      <c r="G65" s="64"/>
    </row>
    <row r="67" spans="1:7" x14ac:dyDescent="0.3">
      <c r="B67" s="39" t="s">
        <v>39</v>
      </c>
    </row>
    <row r="68" spans="1:7" s="77" customFormat="1" x14ac:dyDescent="0.3"/>
    <row r="69" spans="1:7" s="77" customFormat="1" x14ac:dyDescent="0.3"/>
    <row r="70" spans="1:7" s="77" customFormat="1" x14ac:dyDescent="0.3"/>
    <row r="71" spans="1:7" s="77" customFormat="1" x14ac:dyDescent="0.3"/>
    <row r="72" spans="1:7" s="77" customFormat="1" x14ac:dyDescent="0.3">
      <c r="D72" s="82"/>
      <c r="E72" s="82"/>
    </row>
    <row r="73" spans="1:7" ht="15" thickBot="1" x14ac:dyDescent="0.35"/>
    <row r="74" spans="1:7" x14ac:dyDescent="0.3">
      <c r="C74" s="26" t="s">
        <v>43</v>
      </c>
      <c r="D74" s="27"/>
      <c r="E74" s="28"/>
      <c r="F74" s="29"/>
    </row>
    <row r="75" spans="1:7" ht="60" customHeight="1" x14ac:dyDescent="0.3">
      <c r="C75" s="87" t="s">
        <v>62</v>
      </c>
      <c r="D75" s="88"/>
      <c r="E75" s="88"/>
      <c r="F75" s="89"/>
    </row>
    <row r="78" spans="1:7" ht="18" x14ac:dyDescent="0.35">
      <c r="A78" s="40" t="s">
        <v>65</v>
      </c>
    </row>
    <row r="79" spans="1:7" x14ac:dyDescent="0.3">
      <c r="C79" s="25" t="s">
        <v>36</v>
      </c>
      <c r="D79" s="25"/>
      <c r="E79" s="33"/>
      <c r="F79" s="24" t="s">
        <v>48</v>
      </c>
      <c r="G79" s="24" t="s">
        <v>38</v>
      </c>
    </row>
    <row r="80" spans="1:7" x14ac:dyDescent="0.3">
      <c r="C80" s="47" t="s">
        <v>54</v>
      </c>
      <c r="D80" s="53"/>
      <c r="E80" s="45"/>
      <c r="F80" s="46">
        <v>10</v>
      </c>
      <c r="G80" s="78"/>
    </row>
    <row r="81" spans="1:7" x14ac:dyDescent="0.3">
      <c r="C81" s="47" t="s">
        <v>55</v>
      </c>
      <c r="D81" s="44"/>
      <c r="E81" s="45"/>
      <c r="F81" s="46">
        <v>0</v>
      </c>
      <c r="G81" s="59"/>
    </row>
    <row r="83" spans="1:7" ht="18" x14ac:dyDescent="0.35">
      <c r="A83" s="40"/>
      <c r="B83" s="39" t="s">
        <v>39</v>
      </c>
    </row>
    <row r="84" spans="1:7" s="77" customFormat="1" ht="18" x14ac:dyDescent="0.35">
      <c r="A84" s="80"/>
    </row>
    <row r="85" spans="1:7" s="77" customFormat="1" ht="18" x14ac:dyDescent="0.35">
      <c r="A85" s="80"/>
    </row>
    <row r="86" spans="1:7" ht="18.600000000000001" thickBot="1" x14ac:dyDescent="0.4">
      <c r="A86" s="40"/>
    </row>
    <row r="87" spans="1:7" x14ac:dyDescent="0.3">
      <c r="C87" s="26" t="s">
        <v>43</v>
      </c>
      <c r="D87" s="27"/>
      <c r="E87" s="28"/>
      <c r="F87" s="29"/>
    </row>
    <row r="88" spans="1:7" ht="60" customHeight="1" x14ac:dyDescent="0.3">
      <c r="C88" s="87" t="s">
        <v>62</v>
      </c>
      <c r="D88" s="88"/>
      <c r="E88" s="88"/>
      <c r="F88" s="89"/>
    </row>
    <row r="89" spans="1:7" x14ac:dyDescent="0.3">
      <c r="C89" s="54"/>
      <c r="D89" s="54"/>
      <c r="E89" s="54"/>
      <c r="F89" s="54"/>
    </row>
    <row r="90" spans="1:7" ht="18" x14ac:dyDescent="0.35">
      <c r="A90" s="40" t="s">
        <v>66</v>
      </c>
    </row>
    <row r="91" spans="1:7" x14ac:dyDescent="0.3">
      <c r="C91" s="68" t="s">
        <v>56</v>
      </c>
      <c r="D91" s="67"/>
      <c r="E91" s="36" t="s">
        <v>48</v>
      </c>
      <c r="F91" s="33"/>
      <c r="G91" s="34" t="s">
        <v>38</v>
      </c>
    </row>
    <row r="92" spans="1:7" x14ac:dyDescent="0.3">
      <c r="C92" s="96"/>
      <c r="D92" s="97"/>
      <c r="E92" s="55" t="s">
        <v>57</v>
      </c>
      <c r="F92" s="47">
        <v>0</v>
      </c>
      <c r="G92" s="78"/>
    </row>
    <row r="93" spans="1:7" x14ac:dyDescent="0.3">
      <c r="C93" s="98"/>
      <c r="D93" s="99"/>
      <c r="E93" s="56" t="s">
        <v>1</v>
      </c>
      <c r="F93" s="47">
        <v>2</v>
      </c>
      <c r="G93" s="65"/>
    </row>
    <row r="94" spans="1:7" x14ac:dyDescent="0.3">
      <c r="C94" s="98"/>
      <c r="D94" s="99"/>
      <c r="E94" s="55" t="s">
        <v>2</v>
      </c>
      <c r="F94" s="47">
        <v>4</v>
      </c>
      <c r="G94" s="65"/>
    </row>
    <row r="95" spans="1:7" x14ac:dyDescent="0.3">
      <c r="C95" s="98"/>
      <c r="D95" s="99"/>
      <c r="E95" s="56" t="s">
        <v>3</v>
      </c>
      <c r="F95" s="47">
        <v>6</v>
      </c>
      <c r="G95" s="65"/>
    </row>
    <row r="96" spans="1:7" x14ac:dyDescent="0.3">
      <c r="C96" s="98"/>
      <c r="D96" s="99"/>
      <c r="E96" s="50" t="s">
        <v>58</v>
      </c>
      <c r="F96" s="47">
        <v>8</v>
      </c>
      <c r="G96" s="65"/>
    </row>
    <row r="97" spans="1:7" x14ac:dyDescent="0.3">
      <c r="C97" s="100"/>
      <c r="D97" s="101"/>
      <c r="E97" s="50" t="s">
        <v>5</v>
      </c>
      <c r="F97" s="47">
        <v>10</v>
      </c>
      <c r="G97" s="59"/>
    </row>
    <row r="98" spans="1:7" ht="18.600000000000001" thickBot="1" x14ac:dyDescent="0.4">
      <c r="A98" s="40"/>
    </row>
    <row r="99" spans="1:7" x14ac:dyDescent="0.3">
      <c r="C99" s="26" t="s">
        <v>43</v>
      </c>
      <c r="D99" s="27"/>
      <c r="E99" s="28"/>
      <c r="F99" s="29"/>
    </row>
    <row r="100" spans="1:7" ht="30" customHeight="1" x14ac:dyDescent="0.3">
      <c r="C100" s="87" t="s">
        <v>62</v>
      </c>
      <c r="D100" s="88"/>
      <c r="E100" s="88"/>
      <c r="F100" s="89"/>
    </row>
    <row r="102" spans="1:7" x14ac:dyDescent="0.3">
      <c r="C102" s="69" t="s">
        <v>59</v>
      </c>
      <c r="D102" s="34"/>
      <c r="E102" s="36" t="s">
        <v>48</v>
      </c>
      <c r="F102" s="33"/>
      <c r="G102" s="31" t="s">
        <v>38</v>
      </c>
    </row>
    <row r="103" spans="1:7" x14ac:dyDescent="0.3">
      <c r="C103" s="96"/>
      <c r="D103" s="97"/>
      <c r="E103" s="55">
        <v>0</v>
      </c>
      <c r="F103" s="50">
        <v>0</v>
      </c>
      <c r="G103" s="78"/>
    </row>
    <row r="104" spans="1:7" x14ac:dyDescent="0.3">
      <c r="C104" s="98"/>
      <c r="D104" s="99"/>
      <c r="E104" s="57" t="s">
        <v>29</v>
      </c>
      <c r="F104" s="50">
        <v>5</v>
      </c>
      <c r="G104" s="65"/>
    </row>
    <row r="105" spans="1:7" x14ac:dyDescent="0.3">
      <c r="C105" s="98"/>
      <c r="D105" s="99"/>
      <c r="E105" s="55" t="s">
        <v>30</v>
      </c>
      <c r="F105" s="50">
        <v>7</v>
      </c>
      <c r="G105" s="65"/>
    </row>
    <row r="106" spans="1:7" x14ac:dyDescent="0.3">
      <c r="C106" s="98"/>
      <c r="D106" s="99"/>
      <c r="E106" s="56" t="s">
        <v>2</v>
      </c>
      <c r="F106" s="50">
        <v>9</v>
      </c>
      <c r="G106" s="65"/>
    </row>
    <row r="107" spans="1:7" x14ac:dyDescent="0.3">
      <c r="C107" s="98"/>
      <c r="D107" s="99"/>
      <c r="E107" s="50" t="s">
        <v>3</v>
      </c>
      <c r="F107" s="50">
        <v>11</v>
      </c>
      <c r="G107" s="65"/>
    </row>
    <row r="108" spans="1:7" x14ac:dyDescent="0.3">
      <c r="C108" s="100"/>
      <c r="D108" s="101"/>
      <c r="E108" s="50" t="s">
        <v>31</v>
      </c>
      <c r="F108" s="50">
        <v>13</v>
      </c>
      <c r="G108" s="59"/>
    </row>
    <row r="109" spans="1:7" ht="18.600000000000001" thickBot="1" x14ac:dyDescent="0.4">
      <c r="A109" s="40"/>
    </row>
    <row r="110" spans="1:7" x14ac:dyDescent="0.3">
      <c r="C110" s="26" t="s">
        <v>43</v>
      </c>
      <c r="D110" s="27"/>
      <c r="E110" s="28"/>
      <c r="F110" s="29"/>
    </row>
    <row r="111" spans="1:7" ht="30" customHeight="1" x14ac:dyDescent="0.3">
      <c r="C111" s="87" t="s">
        <v>62</v>
      </c>
      <c r="D111" s="88"/>
      <c r="E111" s="88"/>
      <c r="F111" s="89"/>
    </row>
    <row r="113" spans="1:7" x14ac:dyDescent="0.3">
      <c r="C113" s="35" t="s">
        <v>60</v>
      </c>
      <c r="D113" s="34"/>
      <c r="E113" s="36" t="s">
        <v>48</v>
      </c>
      <c r="F113" s="33"/>
      <c r="G113" s="31" t="s">
        <v>38</v>
      </c>
    </row>
    <row r="114" spans="1:7" x14ac:dyDescent="0.3">
      <c r="C114" s="96"/>
      <c r="D114" s="97"/>
      <c r="E114" s="55">
        <v>0</v>
      </c>
      <c r="F114" s="50">
        <v>0</v>
      </c>
      <c r="G114" s="78"/>
    </row>
    <row r="115" spans="1:7" x14ac:dyDescent="0.3">
      <c r="A115" s="58"/>
      <c r="C115" s="98"/>
      <c r="D115" s="99"/>
      <c r="E115" s="57" t="s">
        <v>29</v>
      </c>
      <c r="F115" s="50">
        <v>4</v>
      </c>
      <c r="G115" s="65"/>
    </row>
    <row r="116" spans="1:7" x14ac:dyDescent="0.3">
      <c r="C116" s="98"/>
      <c r="D116" s="99"/>
      <c r="E116" s="55" t="s">
        <v>30</v>
      </c>
      <c r="F116" s="50">
        <v>6</v>
      </c>
      <c r="G116" s="65"/>
    </row>
    <row r="117" spans="1:7" x14ac:dyDescent="0.3">
      <c r="C117" s="98"/>
      <c r="D117" s="99"/>
      <c r="E117" s="56" t="s">
        <v>2</v>
      </c>
      <c r="F117" s="50">
        <v>8</v>
      </c>
      <c r="G117" s="65"/>
    </row>
    <row r="118" spans="1:7" x14ac:dyDescent="0.3">
      <c r="C118" s="98"/>
      <c r="D118" s="99"/>
      <c r="E118" s="50" t="s">
        <v>3</v>
      </c>
      <c r="F118" s="50">
        <v>10</v>
      </c>
      <c r="G118" s="65"/>
    </row>
    <row r="119" spans="1:7" x14ac:dyDescent="0.3">
      <c r="C119" s="100"/>
      <c r="D119" s="101"/>
      <c r="E119" s="50" t="s">
        <v>31</v>
      </c>
      <c r="F119" s="50">
        <v>12</v>
      </c>
      <c r="G119" s="59"/>
    </row>
    <row r="120" spans="1:7" ht="15" thickBot="1" x14ac:dyDescent="0.35"/>
    <row r="121" spans="1:7" x14ac:dyDescent="0.3">
      <c r="C121" s="26" t="s">
        <v>43</v>
      </c>
      <c r="D121" s="27"/>
      <c r="E121" s="28"/>
      <c r="F121" s="29"/>
    </row>
    <row r="122" spans="1:7" ht="30" customHeight="1" x14ac:dyDescent="0.3">
      <c r="C122" s="87" t="s">
        <v>62</v>
      </c>
      <c r="D122" s="88"/>
      <c r="E122" s="88"/>
      <c r="F122" s="89"/>
    </row>
    <row r="124" spans="1:7" ht="18" x14ac:dyDescent="0.35">
      <c r="A124" s="40"/>
      <c r="B124" s="39" t="s">
        <v>39</v>
      </c>
    </row>
    <row r="125" spans="1:7" s="77" customFormat="1" ht="18" x14ac:dyDescent="0.35">
      <c r="A125" s="80"/>
    </row>
    <row r="126" spans="1:7" s="77" customFormat="1" ht="18" x14ac:dyDescent="0.35">
      <c r="A126" s="80"/>
    </row>
    <row r="129" spans="1:1" x14ac:dyDescent="0.3">
      <c r="A129" s="58"/>
    </row>
  </sheetData>
  <sheetProtection selectLockedCells="1"/>
  <mergeCells count="15">
    <mergeCell ref="C122:F122"/>
    <mergeCell ref="C25:F25"/>
    <mergeCell ref="C37:F37"/>
    <mergeCell ref="C57:F57"/>
    <mergeCell ref="C75:F75"/>
    <mergeCell ref="C88:F88"/>
    <mergeCell ref="C42:C45"/>
    <mergeCell ref="D42:D45"/>
    <mergeCell ref="C103:D108"/>
    <mergeCell ref="C114:D119"/>
    <mergeCell ref="C62:C65"/>
    <mergeCell ref="D62:D65"/>
    <mergeCell ref="C92:D97"/>
    <mergeCell ref="C100:F100"/>
    <mergeCell ref="C111:F111"/>
  </mergeCells>
  <pageMargins left="0.7" right="0.7" top="0.75" bottom="0.75" header="0.3" footer="0.3"/>
  <pageSetup scale="73" fitToHeight="3" orientation="portrait" r:id="rId1"/>
  <headerFooter>
    <oddFooter>&amp;C&amp;P</oddFooter>
  </headerFooter>
  <rowBreaks count="2" manualBreakCount="2">
    <brk id="39" max="6" man="1"/>
    <brk id="7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533400</xdr:colOff>
                    <xdr:row>18</xdr:row>
                    <xdr:rowOff>0</xdr:rowOff>
                  </from>
                  <to>
                    <xdr:col>2</xdr:col>
                    <xdr:colOff>1859280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533400</xdr:colOff>
                    <xdr:row>19</xdr:row>
                    <xdr:rowOff>30480</xdr:rowOff>
                  </from>
                  <to>
                    <xdr:col>2</xdr:col>
                    <xdr:colOff>1859280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30480</xdr:rowOff>
                  </from>
                  <to>
                    <xdr:col>2</xdr:col>
                    <xdr:colOff>1866900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228600</xdr:rowOff>
                  </from>
                  <to>
                    <xdr:col>3</xdr:col>
                    <xdr:colOff>175260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</xdr:col>
                    <xdr:colOff>533400</xdr:colOff>
                    <xdr:row>33</xdr:row>
                    <xdr:rowOff>30480</xdr:rowOff>
                  </from>
                  <to>
                    <xdr:col>2</xdr:col>
                    <xdr:colOff>1859280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1</xdr:col>
                    <xdr:colOff>533400</xdr:colOff>
                    <xdr:row>47</xdr:row>
                    <xdr:rowOff>0</xdr:rowOff>
                  </from>
                  <to>
                    <xdr:col>2</xdr:col>
                    <xdr:colOff>1859280</xdr:colOff>
                    <xdr:row>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</xdr:col>
                    <xdr:colOff>533400</xdr:colOff>
                    <xdr:row>48</xdr:row>
                    <xdr:rowOff>30480</xdr:rowOff>
                  </from>
                  <to>
                    <xdr:col>2</xdr:col>
                    <xdr:colOff>1859280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</xdr:col>
                    <xdr:colOff>541020</xdr:colOff>
                    <xdr:row>49</xdr:row>
                    <xdr:rowOff>22860</xdr:rowOff>
                  </from>
                  <to>
                    <xdr:col>2</xdr:col>
                    <xdr:colOff>1859280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</xdr:col>
                    <xdr:colOff>533400</xdr:colOff>
                    <xdr:row>50</xdr:row>
                    <xdr:rowOff>0</xdr:rowOff>
                  </from>
                  <to>
                    <xdr:col>2</xdr:col>
                    <xdr:colOff>1859280</xdr:colOff>
                    <xdr:row>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1</xdr:col>
                    <xdr:colOff>533400</xdr:colOff>
                    <xdr:row>51</xdr:row>
                    <xdr:rowOff>30480</xdr:rowOff>
                  </from>
                  <to>
                    <xdr:col>2</xdr:col>
                    <xdr:colOff>1859280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1</xdr:col>
                    <xdr:colOff>541020</xdr:colOff>
                    <xdr:row>52</xdr:row>
                    <xdr:rowOff>22860</xdr:rowOff>
                  </from>
                  <to>
                    <xdr:col>2</xdr:col>
                    <xdr:colOff>1866900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22860</xdr:rowOff>
                  </from>
                  <to>
                    <xdr:col>2</xdr:col>
                    <xdr:colOff>1866900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1</xdr:col>
                    <xdr:colOff>533400</xdr:colOff>
                    <xdr:row>67</xdr:row>
                    <xdr:rowOff>0</xdr:rowOff>
                  </from>
                  <to>
                    <xdr:col>2</xdr:col>
                    <xdr:colOff>1859280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1</xdr:col>
                    <xdr:colOff>533400</xdr:colOff>
                    <xdr:row>68</xdr:row>
                    <xdr:rowOff>30480</xdr:rowOff>
                  </from>
                  <to>
                    <xdr:col>2</xdr:col>
                    <xdr:colOff>1859280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1</xdr:col>
                    <xdr:colOff>541020</xdr:colOff>
                    <xdr:row>69</xdr:row>
                    <xdr:rowOff>22860</xdr:rowOff>
                  </from>
                  <to>
                    <xdr:col>2</xdr:col>
                    <xdr:colOff>1866900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1</xdr:col>
                    <xdr:colOff>533400</xdr:colOff>
                    <xdr:row>70</xdr:row>
                    <xdr:rowOff>0</xdr:rowOff>
                  </from>
                  <to>
                    <xdr:col>2</xdr:col>
                    <xdr:colOff>1859280</xdr:colOff>
                    <xdr:row>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22860</xdr:rowOff>
                  </from>
                  <to>
                    <xdr:col>2</xdr:col>
                    <xdr:colOff>1866900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1</xdr:col>
                    <xdr:colOff>533400</xdr:colOff>
                    <xdr:row>84</xdr:row>
                    <xdr:rowOff>30480</xdr:rowOff>
                  </from>
                  <to>
                    <xdr:col>2</xdr:col>
                    <xdr:colOff>1859280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1</xdr:col>
                    <xdr:colOff>541020</xdr:colOff>
                    <xdr:row>83</xdr:row>
                    <xdr:rowOff>30480</xdr:rowOff>
                  </from>
                  <to>
                    <xdr:col>2</xdr:col>
                    <xdr:colOff>1859280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3" name="Check Box 29">
              <controlPr defaultSize="0" autoFill="0" autoLine="0" autoPict="0">
                <anchor moveWithCells="1">
                  <from>
                    <xdr:col>1</xdr:col>
                    <xdr:colOff>541020</xdr:colOff>
                    <xdr:row>124</xdr:row>
                    <xdr:rowOff>30480</xdr:rowOff>
                  </from>
                  <to>
                    <xdr:col>3</xdr:col>
                    <xdr:colOff>403860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30480</xdr:rowOff>
                  </from>
                  <to>
                    <xdr:col>2</xdr:col>
                    <xdr:colOff>1859280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30480</xdr:rowOff>
                  </from>
                  <to>
                    <xdr:col>2</xdr:col>
                    <xdr:colOff>1859280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125</xdr:row>
                    <xdr:rowOff>30480</xdr:rowOff>
                  </from>
                  <to>
                    <xdr:col>3</xdr:col>
                    <xdr:colOff>403860</xdr:colOff>
                    <xdr:row>125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6F95-0B6C-4A17-88D2-C80EEABE0DA0}">
  <sheetPr codeName="Sheet2">
    <pageSetUpPr fitToPage="1"/>
  </sheetPr>
  <dimension ref="A1:G41"/>
  <sheetViews>
    <sheetView zoomScale="150" zoomScaleNormal="150" workbookViewId="0">
      <selection activeCell="F7" sqref="F7"/>
    </sheetView>
  </sheetViews>
  <sheetFormatPr defaultRowHeight="14.4" x14ac:dyDescent="0.3"/>
  <cols>
    <col min="1" max="1" width="30.6640625" bestFit="1" customWidth="1"/>
    <col min="2" max="2" width="11.6640625" customWidth="1"/>
    <col min="4" max="4" width="39.33203125" customWidth="1"/>
    <col min="6" max="6" width="12.6640625" customWidth="1"/>
    <col min="7" max="7" width="21.5546875" customWidth="1"/>
  </cols>
  <sheetData>
    <row r="1" spans="1:7" ht="21.6" thickBot="1" x14ac:dyDescent="0.45">
      <c r="A1" s="111" t="s">
        <v>71</v>
      </c>
      <c r="B1" s="111"/>
      <c r="C1" s="111"/>
      <c r="D1" s="111"/>
      <c r="E1" s="14" t="s">
        <v>13</v>
      </c>
      <c r="F1" s="66" t="str">
        <f>+'C2D Scoring Worksheet'!C8</f>
        <v>Test</v>
      </c>
    </row>
    <row r="2" spans="1:7" x14ac:dyDescent="0.3">
      <c r="A2" s="1" t="s">
        <v>20</v>
      </c>
      <c r="B2" s="3" t="s">
        <v>0</v>
      </c>
      <c r="C2" s="4" t="s">
        <v>7</v>
      </c>
      <c r="D2" s="83" t="s">
        <v>12</v>
      </c>
      <c r="E2" s="14" t="s">
        <v>14</v>
      </c>
      <c r="F2" s="66" t="str">
        <f>+'C2D Scoring Worksheet'!C9</f>
        <v>Test</v>
      </c>
    </row>
    <row r="3" spans="1:7" ht="45" customHeight="1" thickBot="1" x14ac:dyDescent="0.35">
      <c r="A3" s="70" t="s">
        <v>11</v>
      </c>
      <c r="B3" s="7">
        <v>5</v>
      </c>
      <c r="C3" s="71">
        <f>+'C2D Scoring Worksheet'!G15+'C2D Scoring Worksheet'!G16</f>
        <v>0</v>
      </c>
      <c r="D3" s="84" t="str">
        <f>+'C2D Scoring Worksheet'!C25</f>
        <v>Comment</v>
      </c>
      <c r="E3" s="14" t="s">
        <v>15</v>
      </c>
      <c r="F3" s="21" t="str">
        <f>+'C2D Scoring Worksheet'!C10</f>
        <v>test</v>
      </c>
    </row>
    <row r="4" spans="1:7" x14ac:dyDescent="0.3">
      <c r="A4" s="15" t="s">
        <v>21</v>
      </c>
      <c r="B4" s="3" t="s">
        <v>0</v>
      </c>
      <c r="C4" s="4" t="s">
        <v>7</v>
      </c>
      <c r="D4" s="83" t="s">
        <v>12</v>
      </c>
      <c r="E4" s="85" t="s">
        <v>67</v>
      </c>
      <c r="F4" s="7" t="str">
        <f>+'C2D Scoring Worksheet'!C11</f>
        <v>test</v>
      </c>
    </row>
    <row r="5" spans="1:7" ht="60.75" customHeight="1" thickBot="1" x14ac:dyDescent="0.35">
      <c r="A5" s="12" t="s">
        <v>19</v>
      </c>
      <c r="B5" s="5">
        <v>10</v>
      </c>
      <c r="C5" s="71">
        <f>+'C2D Scoring Worksheet'!G29+'C2D Scoring Worksheet'!G30</f>
        <v>0</v>
      </c>
      <c r="D5" s="72" t="str">
        <f>+'C2D Scoring Worksheet'!C37</f>
        <v>Comment</v>
      </c>
      <c r="G5" s="105" t="s">
        <v>72</v>
      </c>
    </row>
    <row r="6" spans="1:7" x14ac:dyDescent="0.3">
      <c r="A6" s="2" t="s">
        <v>22</v>
      </c>
      <c r="B6" s="3" t="s">
        <v>0</v>
      </c>
      <c r="C6" s="4" t="s">
        <v>7</v>
      </c>
      <c r="D6" s="16" t="s">
        <v>12</v>
      </c>
      <c r="G6" s="105"/>
    </row>
    <row r="7" spans="1:7" x14ac:dyDescent="0.3">
      <c r="A7" s="13" t="s">
        <v>16</v>
      </c>
      <c r="B7" s="5">
        <v>10</v>
      </c>
      <c r="C7" s="108">
        <f>+'C2D Scoring Worksheet'!G42+'C2D Scoring Worksheet'!G43+'C2D Scoring Worksheet'!G44+'C2D Scoring Worksheet'!G45</f>
        <v>0</v>
      </c>
      <c r="D7" s="109" t="str">
        <f>+'C2D Scoring Worksheet'!C57</f>
        <v>Comment</v>
      </c>
      <c r="G7" s="105"/>
    </row>
    <row r="8" spans="1:7" x14ac:dyDescent="0.3">
      <c r="A8" s="13">
        <v>0.01</v>
      </c>
      <c r="B8" s="5">
        <v>15</v>
      </c>
      <c r="C8" s="108"/>
      <c r="D8" s="109"/>
      <c r="G8" s="105"/>
    </row>
    <row r="9" spans="1:7" ht="15" thickBot="1" x14ac:dyDescent="0.35">
      <c r="A9" s="13" t="s">
        <v>28</v>
      </c>
      <c r="B9" s="5">
        <v>20</v>
      </c>
      <c r="C9" s="108"/>
      <c r="D9" s="109"/>
      <c r="G9" s="105"/>
    </row>
    <row r="10" spans="1:7" x14ac:dyDescent="0.3">
      <c r="A10" s="2" t="s">
        <v>23</v>
      </c>
      <c r="B10" s="3" t="s">
        <v>0</v>
      </c>
      <c r="C10" s="4" t="s">
        <v>7</v>
      </c>
      <c r="D10" s="16" t="s">
        <v>12</v>
      </c>
      <c r="G10" s="105"/>
    </row>
    <row r="11" spans="1:7" x14ac:dyDescent="0.3">
      <c r="A11" s="5" t="s">
        <v>17</v>
      </c>
      <c r="B11" s="5">
        <v>10</v>
      </c>
      <c r="C11" s="108">
        <f>+'C2D Scoring Worksheet'!G62+'C2D Scoring Worksheet'!G63+'C2D Scoring Worksheet'!G64+'C2D Scoring Worksheet'!G65</f>
        <v>0</v>
      </c>
      <c r="D11" s="109" t="str">
        <f>+'C2D Scoring Worksheet'!C75</f>
        <v>Comment</v>
      </c>
      <c r="G11" s="105"/>
    </row>
    <row r="12" spans="1:7" x14ac:dyDescent="0.3">
      <c r="A12" s="5" t="s">
        <v>18</v>
      </c>
      <c r="B12" s="5">
        <v>15</v>
      </c>
      <c r="C12" s="108"/>
      <c r="D12" s="109"/>
      <c r="G12" s="105"/>
    </row>
    <row r="13" spans="1:7" ht="15" thickBot="1" x14ac:dyDescent="0.35">
      <c r="A13" s="5" t="s">
        <v>53</v>
      </c>
      <c r="B13" s="5">
        <v>20</v>
      </c>
      <c r="C13" s="108"/>
      <c r="D13" s="109"/>
      <c r="G13" s="86"/>
    </row>
    <row r="14" spans="1:7" x14ac:dyDescent="0.3">
      <c r="A14" s="1" t="s">
        <v>24</v>
      </c>
      <c r="B14" s="3" t="s">
        <v>0</v>
      </c>
      <c r="C14" s="4" t="s">
        <v>7</v>
      </c>
      <c r="D14" s="17" t="s">
        <v>12</v>
      </c>
      <c r="G14" s="86"/>
    </row>
    <row r="15" spans="1:7" ht="43.5" customHeight="1" thickBot="1" x14ac:dyDescent="0.35">
      <c r="A15" s="6" t="s">
        <v>32</v>
      </c>
      <c r="B15" s="6">
        <v>10</v>
      </c>
      <c r="C15" s="71">
        <f>+'C2D Scoring Worksheet'!G80+'C2D Scoring Worksheet'!G81</f>
        <v>0</v>
      </c>
      <c r="D15" s="72" t="str">
        <f>+'C2D Scoring Worksheet'!C88</f>
        <v>Comment</v>
      </c>
      <c r="G15" s="86"/>
    </row>
    <row r="16" spans="1:7" x14ac:dyDescent="0.3">
      <c r="A16" s="2" t="s">
        <v>25</v>
      </c>
      <c r="B16" s="3" t="s">
        <v>0</v>
      </c>
      <c r="C16" s="4" t="s">
        <v>7</v>
      </c>
      <c r="D16" s="16" t="s">
        <v>12</v>
      </c>
    </row>
    <row r="17" spans="1:4" x14ac:dyDescent="0.3">
      <c r="A17" s="5" t="s">
        <v>1</v>
      </c>
      <c r="B17" s="5">
        <v>2</v>
      </c>
      <c r="C17" s="108">
        <f>+'C2D Scoring Worksheet'!G92+'C2D Scoring Worksheet'!G93+'C2D Scoring Worksheet'!G94+'C2D Scoring Worksheet'!G95+'C2D Scoring Worksheet'!G96+'C2D Scoring Worksheet'!G97</f>
        <v>0</v>
      </c>
      <c r="D17" s="109" t="str">
        <f>+'C2D Scoring Worksheet'!C100</f>
        <v>Comment</v>
      </c>
    </row>
    <row r="18" spans="1:4" x14ac:dyDescent="0.3">
      <c r="A18" s="5" t="s">
        <v>2</v>
      </c>
      <c r="B18" s="5">
        <v>4</v>
      </c>
      <c r="C18" s="108"/>
      <c r="D18" s="109"/>
    </row>
    <row r="19" spans="1:4" x14ac:dyDescent="0.3">
      <c r="A19" s="5" t="s">
        <v>3</v>
      </c>
      <c r="B19" s="5">
        <v>6</v>
      </c>
      <c r="C19" s="108"/>
      <c r="D19" s="109"/>
    </row>
    <row r="20" spans="1:4" x14ac:dyDescent="0.3">
      <c r="A20" s="5" t="s">
        <v>4</v>
      </c>
      <c r="B20" s="5">
        <v>8</v>
      </c>
      <c r="C20" s="108"/>
      <c r="D20" s="109"/>
    </row>
    <row r="21" spans="1:4" ht="15" thickBot="1" x14ac:dyDescent="0.35">
      <c r="A21" s="5" t="s">
        <v>5</v>
      </c>
      <c r="B21" s="5">
        <v>10</v>
      </c>
      <c r="C21" s="108"/>
      <c r="D21" s="110"/>
    </row>
    <row r="22" spans="1:4" ht="28.8" x14ac:dyDescent="0.3">
      <c r="A22" s="2" t="s">
        <v>26</v>
      </c>
      <c r="B22" s="3" t="s">
        <v>0</v>
      </c>
      <c r="C22" s="4" t="s">
        <v>7</v>
      </c>
      <c r="D22" s="16" t="s">
        <v>12</v>
      </c>
    </row>
    <row r="23" spans="1:4" x14ac:dyDescent="0.3">
      <c r="A23" s="13">
        <v>0</v>
      </c>
      <c r="B23" s="5">
        <v>0</v>
      </c>
      <c r="C23" s="108">
        <f>+'C2D Scoring Worksheet'!G103+'C2D Scoring Worksheet'!G104+'C2D Scoring Worksheet'!G105+'C2D Scoring Worksheet'!G106+'C2D Scoring Worksheet'!G107+'C2D Scoring Worksheet'!G108</f>
        <v>0</v>
      </c>
      <c r="D23" s="109" t="str">
        <f>+'C2D Scoring Worksheet'!C111</f>
        <v>Comment</v>
      </c>
    </row>
    <row r="24" spans="1:4" x14ac:dyDescent="0.3">
      <c r="A24" s="5" t="s">
        <v>29</v>
      </c>
      <c r="B24" s="5">
        <v>5</v>
      </c>
      <c r="C24" s="108"/>
      <c r="D24" s="109"/>
    </row>
    <row r="25" spans="1:4" x14ac:dyDescent="0.3">
      <c r="A25" s="5" t="s">
        <v>30</v>
      </c>
      <c r="B25" s="5">
        <v>7</v>
      </c>
      <c r="C25" s="108"/>
      <c r="D25" s="109"/>
    </row>
    <row r="26" spans="1:4" x14ac:dyDescent="0.3">
      <c r="A26" s="5" t="s">
        <v>2</v>
      </c>
      <c r="B26" s="5">
        <v>9</v>
      </c>
      <c r="C26" s="108"/>
      <c r="D26" s="109"/>
    </row>
    <row r="27" spans="1:4" x14ac:dyDescent="0.3">
      <c r="A27" s="5" t="s">
        <v>3</v>
      </c>
      <c r="B27" s="5">
        <v>11</v>
      </c>
      <c r="C27" s="108"/>
      <c r="D27" s="109"/>
    </row>
    <row r="28" spans="1:4" ht="15" thickBot="1" x14ac:dyDescent="0.35">
      <c r="A28" s="5" t="s">
        <v>31</v>
      </c>
      <c r="B28" s="5">
        <v>13</v>
      </c>
      <c r="C28" s="108"/>
      <c r="D28" s="110"/>
    </row>
    <row r="29" spans="1:4" ht="28.8" x14ac:dyDescent="0.3">
      <c r="A29" s="2" t="s">
        <v>27</v>
      </c>
      <c r="B29" s="3" t="s">
        <v>0</v>
      </c>
      <c r="C29" s="4" t="s">
        <v>7</v>
      </c>
      <c r="D29" s="16" t="s">
        <v>12</v>
      </c>
    </row>
    <row r="30" spans="1:4" x14ac:dyDescent="0.3">
      <c r="A30" s="13">
        <v>0</v>
      </c>
      <c r="B30" s="5">
        <v>0</v>
      </c>
      <c r="C30" s="108">
        <f>+'C2D Scoring Worksheet'!G114+'C2D Scoring Worksheet'!G115+'C2D Scoring Worksheet'!G116+'C2D Scoring Worksheet'!G117+'C2D Scoring Worksheet'!G118+'C2D Scoring Worksheet'!G119</f>
        <v>0</v>
      </c>
      <c r="D30" s="109" t="str">
        <f>+'C2D Scoring Worksheet'!C122</f>
        <v>Comment</v>
      </c>
    </row>
    <row r="31" spans="1:4" x14ac:dyDescent="0.3">
      <c r="A31" s="5" t="s">
        <v>29</v>
      </c>
      <c r="B31" s="5">
        <v>4</v>
      </c>
      <c r="C31" s="108"/>
      <c r="D31" s="109"/>
    </row>
    <row r="32" spans="1:4" x14ac:dyDescent="0.3">
      <c r="A32" s="5" t="s">
        <v>30</v>
      </c>
      <c r="B32" s="5">
        <v>6</v>
      </c>
      <c r="C32" s="108"/>
      <c r="D32" s="109"/>
    </row>
    <row r="33" spans="1:7" x14ac:dyDescent="0.3">
      <c r="A33" s="5" t="s">
        <v>2</v>
      </c>
      <c r="B33" s="5">
        <v>8</v>
      </c>
      <c r="C33" s="108"/>
      <c r="D33" s="109"/>
    </row>
    <row r="34" spans="1:7" x14ac:dyDescent="0.3">
      <c r="A34" s="5" t="s">
        <v>3</v>
      </c>
      <c r="B34" s="5">
        <v>10</v>
      </c>
      <c r="C34" s="108"/>
      <c r="D34" s="109"/>
    </row>
    <row r="35" spans="1:7" ht="15" thickBot="1" x14ac:dyDescent="0.35">
      <c r="A35" s="5" t="s">
        <v>31</v>
      </c>
      <c r="B35" s="5">
        <v>12</v>
      </c>
      <c r="C35" s="108"/>
      <c r="D35" s="110"/>
    </row>
    <row r="36" spans="1:7" x14ac:dyDescent="0.3">
      <c r="A36" s="106" t="s">
        <v>6</v>
      </c>
      <c r="B36" s="3" t="s">
        <v>0</v>
      </c>
      <c r="C36" s="4" t="s">
        <v>7</v>
      </c>
      <c r="D36" s="22"/>
      <c r="G36" s="19"/>
    </row>
    <row r="37" spans="1:7" x14ac:dyDescent="0.3">
      <c r="A37" s="106"/>
      <c r="B37" s="7">
        <v>100</v>
      </c>
      <c r="C37" s="10">
        <f>SUM(C3:C36)</f>
        <v>0</v>
      </c>
      <c r="D37" s="22"/>
      <c r="G37" s="20"/>
    </row>
    <row r="38" spans="1:7" x14ac:dyDescent="0.3">
      <c r="A38" s="106" t="s">
        <v>8</v>
      </c>
      <c r="B38" s="3" t="s">
        <v>0</v>
      </c>
      <c r="C38" s="11" t="s">
        <v>7</v>
      </c>
      <c r="D38" s="22"/>
    </row>
    <row r="39" spans="1:7" x14ac:dyDescent="0.3">
      <c r="A39" s="106"/>
      <c r="B39" s="9">
        <v>1</v>
      </c>
      <c r="C39" s="8">
        <f>SUM(C37:C38)%</f>
        <v>0</v>
      </c>
      <c r="D39" s="22"/>
    </row>
    <row r="40" spans="1:7" x14ac:dyDescent="0.3">
      <c r="A40" s="106" t="s">
        <v>10</v>
      </c>
      <c r="B40" s="106"/>
      <c r="C40" s="23">
        <v>500</v>
      </c>
      <c r="D40" s="22"/>
    </row>
    <row r="41" spans="1:7" ht="28.95" customHeight="1" x14ac:dyDescent="0.3">
      <c r="A41" s="107" t="s">
        <v>9</v>
      </c>
      <c r="B41" s="107"/>
      <c r="C41" s="18">
        <f>C39*20%*C40</f>
        <v>0</v>
      </c>
      <c r="D41" s="22"/>
    </row>
  </sheetData>
  <mergeCells count="16">
    <mergeCell ref="A1:D1"/>
    <mergeCell ref="D7:D9"/>
    <mergeCell ref="D11:D13"/>
    <mergeCell ref="D17:D21"/>
    <mergeCell ref="D23:D28"/>
    <mergeCell ref="G5:G12"/>
    <mergeCell ref="A40:B40"/>
    <mergeCell ref="A41:B41"/>
    <mergeCell ref="C7:C9"/>
    <mergeCell ref="C11:C13"/>
    <mergeCell ref="C17:C21"/>
    <mergeCell ref="C23:C28"/>
    <mergeCell ref="C30:C35"/>
    <mergeCell ref="A36:A37"/>
    <mergeCell ref="A38:A39"/>
    <mergeCell ref="D30:D35"/>
  </mergeCells>
  <pageMargins left="0.25" right="0.25" top="0.75" bottom="0.75" header="0.3" footer="0.3"/>
  <pageSetup scale="79" fitToWidth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C2D Scoring Worksheet</vt:lpstr>
      <vt:lpstr>C2D Scoring</vt:lpstr>
      <vt:lpstr>'C2D Scoring Worksheet'!Print_Area</vt:lpstr>
      <vt:lpstr>'C2D Scoring Worksheet'!Print_Titles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Urbanec, Brie</dc:creator>
  <cp:lastModifiedBy>Urban-Haines, Brie</cp:lastModifiedBy>
  <cp:lastPrinted>2023-07-27T21:49:58Z</cp:lastPrinted>
  <dcterms:created xsi:type="dcterms:W3CDTF">2023-02-07T17:50:52Z</dcterms:created>
  <dcterms:modified xsi:type="dcterms:W3CDTF">2025-02-03T13:25:55Z</dcterms:modified>
</cp:coreProperties>
</file>